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AF6E4D04-6A44-487E-86CC-2DB208A9FFA1}" xr6:coauthVersionLast="47" xr6:coauthVersionMax="47" xr10:uidLastSave="{00000000-0000-0000-0000-000000000000}"/>
  <bookViews>
    <workbookView xWindow="4215" yWindow="285" windowWidth="22050" windowHeight="14535" xr2:uid="{2511DC42-09E1-44AB-878C-6B8970FDC1B8}"/>
  </bookViews>
  <sheets>
    <sheet name="Output" sheetId="4" r:id="rId1"/>
    <sheet name="Standard Error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5" l="1"/>
  <c r="E14" i="5"/>
  <c r="E19" i="5" s="1"/>
  <c r="C8" i="5"/>
  <c r="D8" i="5" s="1"/>
  <c r="E8" i="5" s="1"/>
  <c r="C7" i="5"/>
  <c r="D7" i="5" s="1"/>
  <c r="E7" i="5" s="1"/>
  <c r="C6" i="5"/>
  <c r="D6" i="5" s="1"/>
  <c r="E6" i="5" s="1"/>
  <c r="D5" i="5"/>
  <c r="E5" i="5" s="1"/>
  <c r="C5" i="5"/>
  <c r="C4" i="5"/>
  <c r="D4" i="5" s="1"/>
  <c r="E4" i="5" s="1"/>
  <c r="E10" i="5" l="1"/>
  <c r="E11" i="5" s="1"/>
  <c r="E12" i="5" s="1"/>
</calcChain>
</file>

<file path=xl/sharedStrings.xml><?xml version="1.0" encoding="utf-8"?>
<sst xmlns="http://schemas.openxmlformats.org/spreadsheetml/2006/main" count="70" uniqueCount="41">
  <si>
    <t>X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</si>
  <si>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</si>
  <si>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</si>
  <si>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</si>
  <si>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</si>
  <si>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</si>
  <si>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</si>
  <si>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</si>
  <si>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</si>
  <si>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</si>
  <si>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</si>
  <si>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</si>
  <si>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</si>
  <si>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</si>
  <si>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</si>
  <si>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</si>
  <si>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</si>
  <si>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</si>
  <si>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</si>
  <si>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</si>
  <si>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</si>
  <si>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</si>
  <si>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</si>
  <si>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</si>
  <si>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</si>
  <si>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</si>
  <si>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</si>
  <si>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Standard Error of the Deviations Calculation</t>
  </si>
  <si>
    <t>Y-hat</t>
  </si>
  <si>
    <t>e</t>
  </si>
  <si>
    <t>e^2</t>
  </si>
  <si>
    <t>Sum =</t>
  </si>
  <si>
    <t>/n-2 =</t>
  </si>
  <si>
    <t>sqrt =</t>
  </si>
  <si>
    <t>OR using STEYX() function =</t>
  </si>
  <si>
    <t>Standard Error of the Slope Calculation</t>
  </si>
  <si>
    <t xml:space="preserve">Using DEVSQ() function, SSxx = </t>
  </si>
  <si>
    <t>Standard error of the slope, s_β1 =</t>
  </si>
  <si>
    <t>Or, given directly in Data Analysis --&gt; Regression output</t>
  </si>
  <si>
    <t xml:space="preserve">calculations above show how this value is calculated </t>
  </si>
  <si>
    <t xml:space="preserve">See next sheet "Standard Error"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</si>
</sst>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2" fillId="0" borderId="2" xfId="0" applyFont="1" applyBorder="1" applyAlignment="1">
      <alignment horizontal="centerContinuous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/>
    <xf numFmtId="0" fontId="0" fillId="3" borderId="1" xfId="0" applyFill="1" applyBorder="1"/>
    <xf numFmtId="0" fontId="5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104794492311498"/>
                  <c:y val="-4.022784385994304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Output!$A$2:$A$6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Output!$B$2:$B$6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90-481E-90AA-EE0BD53C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014584"/>
        <c:axId val="287014976"/>
      </c:scatterChart>
      <c:valAx>
        <c:axId val="28701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7014976"/>
        <c:crosses val="autoZero"/>
        <c:crossBetween val="midCat"/>
      </c:valAx>
      <c:valAx>
        <c:axId val="28701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7014584"/>
        <c:crosses val="autoZero"/>
        <c:crossBetween val="midCat"/>
        <c:majorUnit val="1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95250</xdr:rowOff>
    </xdr:from>
    <xdr:to>
      <xdr:col>9</xdr:col>
      <xdr:colOff>295275</xdr:colOff>
      <xdr:row>14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DF7179-934F-42DF-BCEF-AAEF1D83A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171450</xdr:rowOff>
        </xdr:from>
        <xdr:to>
          <xdr:col>7</xdr:col>
          <xdr:colOff>428625</xdr:colOff>
          <xdr:row>12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84FECB01-20D2-4FD6-95C6-5A4A5ACD7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5</xdr:col>
      <xdr:colOff>352425</xdr:colOff>
      <xdr:row>17</xdr:row>
      <xdr:rowOff>57150</xdr:rowOff>
    </xdr:from>
    <xdr:ext cx="1146403" cy="5249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97DAFC-1354-4F96-A13B-A2C7A56387AE}"/>
                </a:ext>
              </a:extLst>
            </xdr:cNvPr>
            <xdr:cNvSpPr txBox="1"/>
          </xdr:nvSpPr>
          <xdr:spPr>
            <a:xfrm>
              <a:off x="4076700" y="3295650"/>
              <a:ext cx="1146403" cy="52495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𝜀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𝑆𝑆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𝑥𝑥</m:t>
                                </m:r>
                              </m:sub>
                            </m:sSub>
                          </m:e>
                        </m:rad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97DAFC-1354-4F96-A13B-A2C7A56387AE}"/>
                </a:ext>
              </a:extLst>
            </xdr:cNvPr>
            <xdr:cNvSpPr txBox="1"/>
          </xdr:nvSpPr>
          <xdr:spPr>
            <a:xfrm>
              <a:off x="4076700" y="3295650"/>
              <a:ext cx="1146403" cy="52495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𝑠_</a:t>
              </a:r>
              <a:r>
                <a:rPr lang="en-U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=𝑠_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𝜀/√(〖</a:t>
              </a:r>
              <a:r>
                <a:rPr lang="en-US" sz="1600" b="0" i="0">
                  <a:latin typeface="Cambria Math" panose="02040503050406030204" pitchFamily="18" charset="0"/>
                </a:rPr>
                <a:t>𝑆𝑆〗_𝑥𝑥 )</a:t>
              </a:r>
              <a:endParaRPr lang="en-US" sz="16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ule%203%20Spr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olved"/>
      <sheetName val="Standard Error"/>
    </sheetNames>
    <sheetDataSet>
      <sheetData sheetId="0"/>
      <sheetData sheetId="1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2</v>
          </cell>
        </row>
        <row r="5">
          <cell r="A5">
            <v>4</v>
          </cell>
          <cell r="B5">
            <v>2</v>
          </cell>
        </row>
        <row r="6">
          <cell r="A6">
            <v>5</v>
          </cell>
          <cell r="B6">
            <v>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3D15-78F2-4B8B-BC98-1FCCF088FFE9}">
  <sheetPr>
    <tabColor rgb="FFFFFF00"/>
  </sheetPr>
  <dimension ref="A1:K27"/>
  <sheetViews>
    <sheetView tabSelected="1" workbookViewId="0">
      <selection activeCell="A6" sqref="A6"/>
    </sheetView>
  </sheetViews>
  <sheetFormatPr defaultRowHeight="15" x14ac:dyDescent="0.25"/>
  <cols>
    <col min="1" max="1" width="19.28515625" customWidth="1"/>
  </cols>
  <sheetData>
    <row r="1" spans="1:11" x14ac:dyDescent="0.25">
      <c r="A1" s="2" t="s">
        <v>0</v>
      </c>
      <c r="B1" s="2" t="s">
        <v>1</v>
      </c>
    </row>
    <row r="2" spans="1:11" x14ac:dyDescent="0.25">
      <c r="A2">
        <v>1</v>
      </c>
      <c r="B2">
        <v>1</v>
      </c>
    </row>
    <row r="3" spans="1:11" x14ac:dyDescent="0.25">
      <c r="A3">
        <v>2</v>
      </c>
      <c r="B3">
        <v>1</v>
      </c>
    </row>
    <row r="4" spans="1:11" x14ac:dyDescent="0.25">
      <c r="A4">
        <v>3</v>
      </c>
      <c r="B4">
        <v>2</v>
      </c>
    </row>
    <row r="5" spans="1:11" x14ac:dyDescent="0.25">
      <c r="A5">
        <v>4</v>
      </c>
      <c r="B5">
        <v>2</v>
      </c>
    </row>
    <row r="6" spans="1:11" x14ac:dyDescent="0.25">
      <c r="A6">
        <v>5</v>
      </c>
      <c r="B6">
        <v>4</v>
      </c>
    </row>
    <row r="7" spans="1:11" x14ac:dyDescent="0.25">
      <c r="K7" s="3"/>
    </row>
    <row r="8" spans="1:11" x14ac:dyDescent="0.25">
      <c r="K8" s="3"/>
    </row>
    <row r="10" spans="1:11" x14ac:dyDescent="0.25">
      <c r="A10" t="s">
        <v>2</v>
      </c>
    </row>
    <row r="11" spans="1:11" ht="15.75" thickBot="1" x14ac:dyDescent="0.3"/>
    <row r="12" spans="1:11" x14ac:dyDescent="0.25">
      <c r="A12" s="4" t="s">
        <v>3</v>
      </c>
      <c r="B12" s="4"/>
    </row>
    <row r="13" spans="1:11" x14ac:dyDescent="0.25">
      <c r="A13" t="s">
        <v>4</v>
      </c>
      <c r="B13">
        <v>0.9036961141150639</v>
      </c>
    </row>
    <row r="14" spans="1:11" x14ac:dyDescent="0.25">
      <c r="A14" t="s">
        <v>5</v>
      </c>
      <c r="B14" s="8">
        <v>0.81666666666666654</v>
      </c>
    </row>
    <row r="15" spans="1:11" x14ac:dyDescent="0.25">
      <c r="A15" t="s">
        <v>6</v>
      </c>
      <c r="B15">
        <v>0.75555555555555542</v>
      </c>
    </row>
    <row r="16" spans="1:11" x14ac:dyDescent="0.25">
      <c r="A16" t="s">
        <v>7</v>
      </c>
      <c r="B16" s="7">
        <v>0.60553007081949839</v>
      </c>
      <c r="C16" t="s">
        <v>40</v>
      </c>
    </row>
    <row r="17" spans="1:9" ht="15.75" thickBot="1" x14ac:dyDescent="0.3">
      <c r="A17" s="5" t="s">
        <v>8</v>
      </c>
      <c r="B17" s="5">
        <v>5</v>
      </c>
    </row>
    <row r="19" spans="1:9" ht="15.75" thickBot="1" x14ac:dyDescent="0.3">
      <c r="A19" t="s">
        <v>9</v>
      </c>
    </row>
    <row r="20" spans="1:9" x14ac:dyDescent="0.25">
      <c r="A20" s="6"/>
      <c r="B20" s="6" t="s">
        <v>14</v>
      </c>
      <c r="C20" s="6" t="s">
        <v>15</v>
      </c>
      <c r="D20" s="6" t="s">
        <v>16</v>
      </c>
      <c r="E20" s="6" t="s">
        <v>17</v>
      </c>
      <c r="F20" s="6" t="s">
        <v>18</v>
      </c>
    </row>
    <row r="21" spans="1:9" x14ac:dyDescent="0.25">
      <c r="A21" t="s">
        <v>10</v>
      </c>
      <c r="B21">
        <v>1</v>
      </c>
      <c r="C21">
        <v>4.8999999999999995</v>
      </c>
      <c r="D21">
        <v>4.8999999999999995</v>
      </c>
      <c r="E21">
        <v>13.36363636363636</v>
      </c>
      <c r="F21">
        <v>3.5352846998437E-2</v>
      </c>
    </row>
    <row r="22" spans="1:9" x14ac:dyDescent="0.25">
      <c r="A22" t="s">
        <v>11</v>
      </c>
      <c r="B22">
        <v>3</v>
      </c>
      <c r="C22">
        <v>1.1000000000000003</v>
      </c>
      <c r="D22">
        <v>0.36666666666666675</v>
      </c>
    </row>
    <row r="23" spans="1:9" ht="15.75" thickBot="1" x14ac:dyDescent="0.3">
      <c r="A23" s="5" t="s">
        <v>12</v>
      </c>
      <c r="B23" s="5">
        <v>4</v>
      </c>
      <c r="C23" s="5">
        <v>6</v>
      </c>
      <c r="D23" s="5"/>
      <c r="E23" s="5"/>
      <c r="F23" s="5"/>
    </row>
    <row r="24" spans="1:9" ht="15.75" thickBot="1" x14ac:dyDescent="0.3"/>
    <row r="25" spans="1:9" x14ac:dyDescent="0.25">
      <c r="A25" s="6"/>
      <c r="B25" s="6" t="s">
        <v>19</v>
      </c>
      <c r="C25" s="6" t="s">
        <v>7</v>
      </c>
      <c r="D25" s="6" t="s">
        <v>20</v>
      </c>
      <c r="E25" s="6" t="s">
        <v>21</v>
      </c>
      <c r="F25" s="6" t="s">
        <v>22</v>
      </c>
      <c r="G25" s="6" t="s">
        <v>23</v>
      </c>
      <c r="H25" s="6" t="s">
        <v>24</v>
      </c>
      <c r="I25" s="6" t="s">
        <v>25</v>
      </c>
    </row>
    <row r="26" spans="1:9" x14ac:dyDescent="0.25">
      <c r="A26" t="s">
        <v>13</v>
      </c>
      <c r="B26">
        <v>-9.9999999999999645E-2</v>
      </c>
      <c r="C26">
        <v>0.63508529610858844</v>
      </c>
      <c r="D26">
        <v>-0.15745916432444282</v>
      </c>
      <c r="E26">
        <v>0.88488397984707323</v>
      </c>
      <c r="F26">
        <v>-2.1211248538887668</v>
      </c>
      <c r="G26">
        <v>1.9211248538887675</v>
      </c>
      <c r="H26">
        <v>-2.1211248538887668</v>
      </c>
      <c r="I26">
        <v>1.9211248538887675</v>
      </c>
    </row>
    <row r="27" spans="1:9" ht="15.75" thickBot="1" x14ac:dyDescent="0.3">
      <c r="A27" s="5" t="s">
        <v>26</v>
      </c>
      <c r="B27" s="5">
        <v>0.69999999999999984</v>
      </c>
      <c r="C27" s="5">
        <v>0.19148542155126766</v>
      </c>
      <c r="D27" s="13">
        <v>3.6556307750696533</v>
      </c>
      <c r="E27" s="13">
        <v>3.5352846998437028E-2</v>
      </c>
      <c r="F27" s="14">
        <v>9.0607927744461567E-2</v>
      </c>
      <c r="G27" s="14">
        <v>1.3093920722555381</v>
      </c>
      <c r="H27" s="5">
        <v>9.0607927744461567E-2</v>
      </c>
      <c r="I27" s="5">
        <v>1.3093920722555381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BDBD-FF49-468A-B1B5-3B36B0BD3D4F}">
  <sheetPr>
    <tabColor rgb="FFFFFF00"/>
  </sheetPr>
  <dimension ref="A1:I40"/>
  <sheetViews>
    <sheetView workbookViewId="0">
      <selection activeCell="L21" sqref="L21"/>
    </sheetView>
  </sheetViews>
  <sheetFormatPr defaultRowHeight="15" x14ac:dyDescent="0.25"/>
  <cols>
    <col min="1" max="1" width="19.28515625" customWidth="1"/>
  </cols>
  <sheetData>
    <row r="1" spans="1:5" x14ac:dyDescent="0.25">
      <c r="A1" s="2"/>
      <c r="B1" s="2"/>
    </row>
    <row r="2" spans="1:5" x14ac:dyDescent="0.25">
      <c r="A2" s="1" t="s">
        <v>27</v>
      </c>
    </row>
    <row r="3" spans="1:5" x14ac:dyDescent="0.25">
      <c r="A3" s="2" t="s">
        <v>0</v>
      </c>
      <c r="B3" s="2" t="s">
        <v>1</v>
      </c>
      <c r="C3" t="s">
        <v>28</v>
      </c>
      <c r="D3" t="s">
        <v>29</v>
      </c>
      <c r="E3" t="s">
        <v>30</v>
      </c>
    </row>
    <row r="4" spans="1:5" x14ac:dyDescent="0.25">
      <c r="A4">
        <v>1</v>
      </c>
      <c r="B4">
        <v>1</v>
      </c>
      <c r="C4">
        <f>$B$39+$B$40*A4</f>
        <v>0.6000000000000002</v>
      </c>
      <c r="D4">
        <f>B4-C4</f>
        <v>0.3999999999999998</v>
      </c>
      <c r="E4">
        <f>D4^2</f>
        <v>0.15999999999999984</v>
      </c>
    </row>
    <row r="5" spans="1:5" x14ac:dyDescent="0.25">
      <c r="A5">
        <v>2</v>
      </c>
      <c r="B5">
        <v>1</v>
      </c>
      <c r="C5">
        <f>$B$39+$B$40*A5</f>
        <v>1.3</v>
      </c>
      <c r="D5">
        <f t="shared" ref="D5:D8" si="0">B5-C5</f>
        <v>-0.30000000000000004</v>
      </c>
      <c r="E5">
        <f t="shared" ref="E5:E8" si="1">D5^2</f>
        <v>9.0000000000000024E-2</v>
      </c>
    </row>
    <row r="6" spans="1:5" x14ac:dyDescent="0.25">
      <c r="A6">
        <v>3</v>
      </c>
      <c r="B6">
        <v>2</v>
      </c>
      <c r="C6">
        <f>$B$39+$B$40*A6</f>
        <v>2</v>
      </c>
      <c r="D6">
        <f t="shared" si="0"/>
        <v>0</v>
      </c>
      <c r="E6">
        <f t="shared" si="1"/>
        <v>0</v>
      </c>
    </row>
    <row r="7" spans="1:5" x14ac:dyDescent="0.25">
      <c r="A7">
        <v>4</v>
      </c>
      <c r="B7">
        <v>2</v>
      </c>
      <c r="C7">
        <f>$B$39+$B$40*A7</f>
        <v>2.6999999999999997</v>
      </c>
      <c r="D7">
        <f t="shared" si="0"/>
        <v>-0.69999999999999973</v>
      </c>
      <c r="E7">
        <f t="shared" si="1"/>
        <v>0.4899999999999996</v>
      </c>
    </row>
    <row r="8" spans="1:5" x14ac:dyDescent="0.25">
      <c r="A8">
        <v>5</v>
      </c>
      <c r="B8">
        <v>4</v>
      </c>
      <c r="C8">
        <f>$B$39+$B$40*A8</f>
        <v>3.3999999999999995</v>
      </c>
      <c r="D8">
        <f t="shared" si="0"/>
        <v>0.60000000000000053</v>
      </c>
      <c r="E8">
        <f t="shared" si="1"/>
        <v>0.36000000000000065</v>
      </c>
    </row>
    <row r="10" spans="1:5" x14ac:dyDescent="0.25">
      <c r="D10" t="s">
        <v>31</v>
      </c>
      <c r="E10">
        <f>SUM(E4:E8)</f>
        <v>1.1000000000000001</v>
      </c>
    </row>
    <row r="11" spans="1:5" x14ac:dyDescent="0.25">
      <c r="D11" s="3" t="s">
        <v>32</v>
      </c>
      <c r="E11">
        <f>E10/3</f>
        <v>0.3666666666666667</v>
      </c>
    </row>
    <row r="12" spans="1:5" x14ac:dyDescent="0.25">
      <c r="D12" t="s">
        <v>33</v>
      </c>
      <c r="E12" s="9">
        <f>SQRT(E11)</f>
        <v>0.60553007081949839</v>
      </c>
    </row>
    <row r="14" spans="1:5" x14ac:dyDescent="0.25">
      <c r="D14" s="10" t="s">
        <v>34</v>
      </c>
      <c r="E14" s="9">
        <f>STEYX(B4:B8,A4:A8)</f>
        <v>0.60553007081949817</v>
      </c>
    </row>
    <row r="16" spans="1:5" x14ac:dyDescent="0.25">
      <c r="A16" s="1" t="s">
        <v>35</v>
      </c>
    </row>
    <row r="18" spans="1:5" x14ac:dyDescent="0.25">
      <c r="D18" s="10" t="s">
        <v>36</v>
      </c>
      <c r="E18">
        <f>DEVSQ(A4:A8)</f>
        <v>10</v>
      </c>
    </row>
    <row r="19" spans="1:5" x14ac:dyDescent="0.25">
      <c r="D19" s="10" t="s">
        <v>37</v>
      </c>
      <c r="E19" s="11">
        <f>E14/SQRT(E18)</f>
        <v>0.19148542155126755</v>
      </c>
    </row>
    <row r="22" spans="1:5" x14ac:dyDescent="0.25">
      <c r="A22" s="1" t="s">
        <v>38</v>
      </c>
    </row>
    <row r="23" spans="1:5" x14ac:dyDescent="0.25">
      <c r="A23" t="s">
        <v>2</v>
      </c>
    </row>
    <row r="24" spans="1:5" ht="15.75" thickBot="1" x14ac:dyDescent="0.3"/>
    <row r="25" spans="1:5" x14ac:dyDescent="0.25">
      <c r="A25" s="4" t="s">
        <v>3</v>
      </c>
      <c r="B25" s="4"/>
    </row>
    <row r="26" spans="1:5" x14ac:dyDescent="0.25">
      <c r="A26" t="s">
        <v>4</v>
      </c>
      <c r="B26">
        <v>0.9036961141150639</v>
      </c>
    </row>
    <row r="27" spans="1:5" x14ac:dyDescent="0.25">
      <c r="A27" t="s">
        <v>5</v>
      </c>
      <c r="B27">
        <v>0.81666666666666654</v>
      </c>
    </row>
    <row r="28" spans="1:5" x14ac:dyDescent="0.25">
      <c r="A28" t="s">
        <v>6</v>
      </c>
      <c r="B28">
        <v>0.75555555555555542</v>
      </c>
    </row>
    <row r="29" spans="1:5" x14ac:dyDescent="0.25">
      <c r="A29" t="s">
        <v>7</v>
      </c>
      <c r="B29" s="9">
        <v>0.60553007081949839</v>
      </c>
      <c r="C29" t="s">
        <v>39</v>
      </c>
    </row>
    <row r="30" spans="1:5" ht="15.75" thickBot="1" x14ac:dyDescent="0.3">
      <c r="A30" s="5" t="s">
        <v>8</v>
      </c>
      <c r="B30" s="5">
        <v>5</v>
      </c>
    </row>
    <row r="32" spans="1:5" ht="15.75" thickBot="1" x14ac:dyDescent="0.3">
      <c r="A32" t="s">
        <v>9</v>
      </c>
    </row>
    <row r="33" spans="1:9" x14ac:dyDescent="0.25">
      <c r="A33" s="6"/>
      <c r="B33" s="6" t="s">
        <v>14</v>
      </c>
      <c r="C33" s="6" t="s">
        <v>15</v>
      </c>
      <c r="D33" s="6" t="s">
        <v>16</v>
      </c>
      <c r="E33" s="6" t="s">
        <v>17</v>
      </c>
      <c r="F33" s="6" t="s">
        <v>18</v>
      </c>
    </row>
    <row r="34" spans="1:9" x14ac:dyDescent="0.25">
      <c r="A34" t="s">
        <v>10</v>
      </c>
      <c r="B34">
        <v>1</v>
      </c>
      <c r="C34">
        <v>4.8999999999999995</v>
      </c>
      <c r="D34">
        <v>4.8999999999999995</v>
      </c>
      <c r="E34">
        <v>13.36363636363636</v>
      </c>
      <c r="F34">
        <v>3.5352846998437E-2</v>
      </c>
    </row>
    <row r="35" spans="1:9" x14ac:dyDescent="0.25">
      <c r="A35" t="s">
        <v>11</v>
      </c>
      <c r="B35">
        <v>3</v>
      </c>
      <c r="C35">
        <v>1.1000000000000003</v>
      </c>
      <c r="D35">
        <v>0.36666666666666675</v>
      </c>
    </row>
    <row r="36" spans="1:9" ht="15.75" thickBot="1" x14ac:dyDescent="0.3">
      <c r="A36" s="5" t="s">
        <v>12</v>
      </c>
      <c r="B36" s="5">
        <v>4</v>
      </c>
      <c r="C36" s="5">
        <v>6</v>
      </c>
      <c r="D36" s="5"/>
      <c r="E36" s="5"/>
      <c r="F36" s="5"/>
    </row>
    <row r="37" spans="1:9" ht="15.75" thickBot="1" x14ac:dyDescent="0.3"/>
    <row r="38" spans="1:9" x14ac:dyDescent="0.25">
      <c r="A38" s="6"/>
      <c r="B38" s="6" t="s">
        <v>19</v>
      </c>
      <c r="C38" s="6" t="s">
        <v>7</v>
      </c>
      <c r="D38" s="6" t="s">
        <v>20</v>
      </c>
      <c r="E38" s="6" t="s">
        <v>21</v>
      </c>
      <c r="F38" s="6" t="s">
        <v>22</v>
      </c>
      <c r="G38" s="6" t="s">
        <v>23</v>
      </c>
      <c r="H38" s="6" t="s">
        <v>24</v>
      </c>
      <c r="I38" s="6" t="s">
        <v>25</v>
      </c>
    </row>
    <row r="39" spans="1:9" x14ac:dyDescent="0.25">
      <c r="A39" t="s">
        <v>13</v>
      </c>
      <c r="B39">
        <v>-9.9999999999999645E-2</v>
      </c>
      <c r="C39">
        <v>0.63508529610858844</v>
      </c>
      <c r="D39">
        <v>-0.15745916432444282</v>
      </c>
      <c r="E39">
        <v>0.88488397984707323</v>
      </c>
      <c r="F39">
        <v>-2.1211248538887668</v>
      </c>
      <c r="G39">
        <v>1.9211248538887675</v>
      </c>
      <c r="H39">
        <v>-2.1211248538887668</v>
      </c>
      <c r="I39">
        <v>1.9211248538887675</v>
      </c>
    </row>
    <row r="40" spans="1:9" ht="15.75" thickBot="1" x14ac:dyDescent="0.3">
      <c r="A40" s="5" t="s">
        <v>26</v>
      </c>
      <c r="B40" s="5">
        <v>0.69999999999999984</v>
      </c>
      <c r="C40" s="12">
        <v>0.19148542155126766</v>
      </c>
      <c r="D40" s="5">
        <v>3.6556307750696533</v>
      </c>
      <c r="E40" s="5">
        <v>3.5352846998437028E-2</v>
      </c>
      <c r="F40" s="5">
        <v>9.0607927744461567E-2</v>
      </c>
      <c r="G40" s="5">
        <v>1.3093920722555381</v>
      </c>
      <c r="H40" s="5">
        <v>9.0607927744461567E-2</v>
      </c>
      <c r="I40" s="5">
        <v>1.3093920722555381</v>
      </c>
    </row>
  </sheetData>
  <pageMargins left="0.7" right="0.7" top="0.75" bottom="0.75" header="0.3" footer="0.3"/>
  <pageSetup orientation="portrait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r:id="rId5">
            <anchor moveWithCells="1">
              <from>
                <xdr:col>5</xdr:col>
                <xdr:colOff>209550</xdr:colOff>
                <xdr:row>8</xdr:row>
                <xdr:rowOff>171450</xdr:rowOff>
              </from>
              <to>
                <xdr:col>7</xdr:col>
                <xdr:colOff>428625</xdr:colOff>
                <xdr:row>12</xdr:row>
                <xdr:rowOff>19050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Output</vt:lpstr>
      <vt:lpstr>Standard 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2022-06-07T19:19:32Z</dcterms:created>
  <dcterms:modified xsi:type="dcterms:W3CDTF">2022-10-28T19:17:09Z</dcterms:modified>
</cp:coreProperties>
</file>